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33310FED-940D-4DA6-9F98-16AB03E82A57}" xr6:coauthVersionLast="47" xr6:coauthVersionMax="47" xr10:uidLastSave="{00000000-0000-0000-0000-000000000000}"/>
  <bookViews>
    <workbookView xWindow="-120" yWindow="-120" windowWidth="29040" windowHeight="15720" xr2:uid="{93C54892-A941-4C28-B801-49B78149AD98}"/>
  </bookViews>
  <sheets>
    <sheet name="DPGF LOT 04" sheetId="1" r:id="rId1"/>
    <sheet name="Liste fiches techniques" sheetId="3" r:id="rId2"/>
  </sheets>
  <externalReferences>
    <externalReference r:id="rId3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04'!$1:$6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04'!#REF!</definedName>
    <definedName name="Z_A1732061_2F55_11D5_B09C_00E0296BB10F_.wvu.PrintArea" localSheetId="0" hidden="1">'DPGF LOT 04'!#REF!</definedName>
    <definedName name="Z_A1732061_2F55_11D5_B09C_00E0296BB10F_.wvu.PrintTitles" localSheetId="0" hidden="1">'DPGF LOT 04'!#REF!</definedName>
    <definedName name="_xlnm.Print_Area" localSheetId="0">'DPGF LOT 04'!$A$1:$G$88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1" i="1" l="1"/>
  <c r="G80" i="1"/>
  <c r="G79" i="1"/>
  <c r="G78" i="1"/>
  <c r="G85" i="1"/>
  <c r="G84" i="1"/>
  <c r="G83" i="1"/>
  <c r="G82" i="1"/>
  <c r="G77" i="1"/>
  <c r="G76" i="1"/>
  <c r="G40" i="1"/>
  <c r="D34" i="1" l="1"/>
  <c r="D32" i="1" l="1"/>
  <c r="D43" i="1" s="1"/>
  <c r="D35" i="1"/>
  <c r="D45" i="1" s="1"/>
  <c r="G45" i="1"/>
  <c r="G35" i="1"/>
  <c r="D44" i="1"/>
  <c r="G66" i="1" l="1"/>
  <c r="G73" i="1"/>
  <c r="G17" i="1"/>
  <c r="G16" i="1"/>
  <c r="G10" i="1"/>
  <c r="G12" i="1" l="1"/>
  <c r="G14" i="1"/>
  <c r="G34" i="1"/>
  <c r="G50" i="1"/>
  <c r="G71" i="1"/>
  <c r="G70" i="1"/>
  <c r="G69" i="1"/>
  <c r="G62" i="1"/>
  <c r="G61" i="1"/>
  <c r="G57" i="1"/>
  <c r="G53" i="1"/>
  <c r="G51" i="1"/>
  <c r="G49" i="1"/>
  <c r="G48" i="1"/>
  <c r="G43" i="1"/>
  <c r="G32" i="1"/>
  <c r="G24" i="1"/>
  <c r="G20" i="1"/>
  <c r="G15" i="1"/>
  <c r="G13" i="1"/>
  <c r="G11" i="1"/>
  <c r="G25" i="1" l="1"/>
  <c r="G44" i="1"/>
  <c r="G52" i="1"/>
  <c r="G21" i="1"/>
  <c r="G86" i="1" s="1"/>
  <c r="G39" i="1"/>
  <c r="G26" i="1"/>
  <c r="G33" i="1"/>
  <c r="G28" i="1"/>
  <c r="G38" i="1"/>
  <c r="G63" i="1"/>
  <c r="G87" i="1" l="1"/>
  <c r="G88" i="1" s="1"/>
</calcChain>
</file>

<file path=xl/sharedStrings.xml><?xml version="1.0" encoding="utf-8"?>
<sst xmlns="http://schemas.openxmlformats.org/spreadsheetml/2006/main" count="133" uniqueCount="90">
  <si>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</si>
  <si>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</si>
  <si>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</si>
  <si>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</si>
  <si>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</si>
  <si>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</si>
  <si>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</si>
  <si>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</si>
  <si>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2.1.</t>
  </si>
  <si>
    <t>Panneaux de cloisons</t>
  </si>
  <si>
    <t>&gt; Panneaux de cloisons</t>
  </si>
  <si>
    <t>m²</t>
  </si>
  <si>
    <t>&gt; Plus-value cloison acoustique salle cyto auto</t>
  </si>
  <si>
    <t>&gt; Doublage en façades</t>
  </si>
  <si>
    <t>&gt; Doublage murs intérieurs en BA</t>
  </si>
  <si>
    <t>&gt; Gaines</t>
  </si>
  <si>
    <t>&gt; Monte-charge</t>
  </si>
  <si>
    <t>2.2.</t>
  </si>
  <si>
    <t>Panneaux autocassants issue de secours</t>
  </si>
  <si>
    <t>&gt; MI05</t>
  </si>
  <si>
    <t>u</t>
  </si>
  <si>
    <t>&gt; MI06</t>
  </si>
  <si>
    <t>2.3.</t>
  </si>
  <si>
    <t>Panneaux démontables</t>
  </si>
  <si>
    <t>&gt; Cloison fusible</t>
  </si>
  <si>
    <t xml:space="preserve">&gt; En façade (Nord) 1u dim : 1,80m x 2,80m ht </t>
  </si>
  <si>
    <t xml:space="preserve">&gt; En façade (Est) 1u dim : 1,00m x 2,80m ht </t>
  </si>
  <si>
    <t>2.4.</t>
  </si>
  <si>
    <t>Plafonds autoportant</t>
  </si>
  <si>
    <t>2.5.</t>
  </si>
  <si>
    <t>Portes</t>
  </si>
  <si>
    <t>1 vantail</t>
  </si>
  <si>
    <t>&gt; PP02</t>
  </si>
  <si>
    <t>&gt; PP08</t>
  </si>
  <si>
    <t>&gt; PP09</t>
  </si>
  <si>
    <t>&gt; PP05</t>
  </si>
  <si>
    <t>&gt; Plus-value acoustique salle cyto auto</t>
  </si>
  <si>
    <t>2.6.</t>
  </si>
  <si>
    <t>Oculus</t>
  </si>
  <si>
    <t>2.7.</t>
  </si>
  <si>
    <t>Châssis affleurants</t>
  </si>
  <si>
    <t>&gt; MI01</t>
  </si>
  <si>
    <t>&gt; MI02</t>
  </si>
  <si>
    <t>&gt; Plus-value acoustique salle cyto auto (MI02)</t>
  </si>
  <si>
    <t>&gt; MI03</t>
  </si>
  <si>
    <t>&gt; MI04</t>
  </si>
  <si>
    <t>&gt; Châssis vitrées de façades intérieurs fixe</t>
  </si>
  <si>
    <t>2.8.</t>
  </si>
  <si>
    <t>Passe-plat</t>
  </si>
  <si>
    <t>&gt; PP (passe-plat)</t>
  </si>
  <si>
    <t>- 2 portes, dimension : 50x50x50cm ht</t>
  </si>
  <si>
    <t>2.9.</t>
  </si>
  <si>
    <t>&gt; EM SD (entrée matière/sortie déchets)</t>
  </si>
  <si>
    <t>- 2 portes, dimension : 50x50x100cm ht</t>
  </si>
  <si>
    <t>- 2 portes, dimension : 100x50x100cm ht</t>
  </si>
  <si>
    <t>2.10.</t>
  </si>
  <si>
    <t>Chambre froide</t>
  </si>
  <si>
    <t>&gt; Panneaux de chambre froide</t>
  </si>
  <si>
    <t>&gt; Porte chambre froide</t>
  </si>
  <si>
    <t>&gt; Faux plafonds chambre froide</t>
  </si>
  <si>
    <t>MONTANT TOTAL DES TRAVAUX EN € HT</t>
  </si>
  <si>
    <t>TVA à 20 %</t>
  </si>
  <si>
    <t>MONTANT TOTAL DES TRAVAUX EN  € TTC</t>
  </si>
  <si>
    <t>Prov</t>
  </si>
  <si>
    <t>&gt; Trappes murales</t>
  </si>
  <si>
    <t>DECOMPOSITION DU PRIX GLOBAL ET FORFAITAIRE</t>
  </si>
  <si>
    <t>LOT 04 - CLOISONNEMENTS DE LABORATOIRE</t>
  </si>
  <si>
    <t>QTE MOE*</t>
  </si>
  <si>
    <t>QTE ENT</t>
  </si>
  <si>
    <t>PHASE DCE</t>
  </si>
  <si>
    <t>Enlèvement et Gestion des déchets</t>
  </si>
  <si>
    <t>- Plafonds autoportant</t>
  </si>
  <si>
    <t>Mini-SAS avec cycle de décontamination intégré</t>
  </si>
  <si>
    <t>Mini-SAS</t>
  </si>
  <si>
    <t>2.9.2.</t>
  </si>
  <si>
    <t>2.9.1.</t>
  </si>
  <si>
    <t>&gt; PP11</t>
  </si>
  <si>
    <t>Liste des fiches techniques à fournir</t>
  </si>
  <si>
    <t>- Passe-plats et mini-SAS</t>
  </si>
  <si>
    <t>- Panneaux de chambre froide</t>
  </si>
  <si>
    <t>- Portes et châssis</t>
  </si>
  <si>
    <t>- Panneaux de doublages et cloisons</t>
  </si>
  <si>
    <t>&gt; Trappes au plafond</t>
  </si>
  <si>
    <t xml:space="preserve"> </t>
  </si>
  <si>
    <t>2.5.1</t>
  </si>
  <si>
    <t>Porte automatique</t>
  </si>
  <si>
    <t>&gt; Plus-value système automatisation</t>
  </si>
  <si>
    <t>fft</t>
  </si>
  <si>
    <t>- Système automatisation porte PP05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</si>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</sst>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u/>
      <sz val="11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86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165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3" fontId="4" fillId="0" borderId="1" xfId="4" applyNumberFormat="1" applyFont="1" applyBorder="1" applyAlignment="1" applyProtection="1">
      <alignment horizontal="center" vertical="center"/>
      <protection locked="0"/>
    </xf>
    <xf numFmtId="165" fontId="4" fillId="0" borderId="1" xfId="4" applyNumberFormat="1" applyFont="1" applyBorder="1" applyAlignment="1" applyProtection="1">
      <alignment vertical="center"/>
      <protection locked="0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quotePrefix="1" applyAlignment="1">
      <alignment horizontal="left" vertical="center" indent="1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0" fontId="7" fillId="0" borderId="2" xfId="4" applyFont="1" applyBorder="1" applyAlignment="1">
      <alignment vertical="center" wrapText="1"/>
    </xf>
    <xf numFmtId="0" fontId="10" fillId="0" borderId="2" xfId="4" applyFont="1" applyBorder="1" applyAlignment="1">
      <alignment horizontal="left" vertical="center" wrapText="1" indent="1"/>
    </xf>
    <xf numFmtId="0" fontId="10" fillId="0" borderId="2" xfId="4" quotePrefix="1" applyFont="1" applyBorder="1" applyAlignment="1">
      <alignment horizontal="left" vertical="center" wrapText="1" indent="1"/>
    </xf>
    <xf numFmtId="0" fontId="11" fillId="0" borderId="2" xfId="4" applyFont="1" applyBorder="1" applyAlignment="1">
      <alignment horizontal="left" vertical="center" wrapText="1" indent="1"/>
    </xf>
    <xf numFmtId="0" fontId="10" fillId="0" borderId="2" xfId="4" applyFont="1" applyBorder="1" applyAlignment="1">
      <alignment horizontal="left" vertical="center" wrapText="1" indent="2"/>
    </xf>
    <xf numFmtId="0" fontId="10" fillId="0" borderId="1" xfId="4" applyFont="1" applyBorder="1" applyAlignment="1">
      <alignment horizontal="left" vertical="center"/>
    </xf>
    <xf numFmtId="0" fontId="10" fillId="0" borderId="1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/>
    </xf>
    <xf numFmtId="3" fontId="4" fillId="0" borderId="1" xfId="4" applyNumberFormat="1" applyFont="1" applyBorder="1" applyAlignment="1">
      <alignment horizontal="center" vertical="center"/>
    </xf>
    <xf numFmtId="0" fontId="7" fillId="0" borderId="2" xfId="4" applyFont="1" applyBorder="1" applyAlignment="1">
      <alignment horizontal="left" vertical="center" wrapText="1" indent="2"/>
    </xf>
    <xf numFmtId="0" fontId="10" fillId="0" borderId="2" xfId="4" applyFont="1" applyBorder="1" applyAlignment="1">
      <alignment horizontal="left" vertical="center" wrapText="1"/>
    </xf>
    <xf numFmtId="0" fontId="10" fillId="0" borderId="2" xfId="4" quotePrefix="1" applyFont="1" applyBorder="1" applyAlignment="1">
      <alignment horizontal="left" vertical="center" wrapText="1" indent="2"/>
    </xf>
    <xf numFmtId="0" fontId="7" fillId="0" borderId="2" xfId="4" applyFont="1" applyBorder="1" applyAlignment="1">
      <alignment horizontal="left" vertical="center" wrapText="1" indent="1"/>
    </xf>
    <xf numFmtId="0" fontId="7" fillId="0" borderId="2" xfId="4" quotePrefix="1" applyFont="1" applyBorder="1" applyAlignment="1">
      <alignment horizontal="left" vertical="center" wrapText="1"/>
    </xf>
    <xf numFmtId="0" fontId="10" fillId="0" borderId="2" xfId="4" quotePrefix="1" applyFont="1" applyBorder="1" applyAlignment="1">
      <alignment horizontal="left" vertical="center" wrapText="1"/>
    </xf>
    <xf numFmtId="166" fontId="8" fillId="0" borderId="3" xfId="5" applyNumberFormat="1" applyFont="1" applyBorder="1" applyAlignment="1">
      <alignment vertical="center"/>
    </xf>
    <xf numFmtId="166" fontId="4" fillId="0" borderId="2" xfId="5" applyNumberFormat="1" applyBorder="1" applyAlignment="1">
      <alignment vertical="center"/>
    </xf>
    <xf numFmtId="166" fontId="8" fillId="0" borderId="4" xfId="5" applyNumberFormat="1" applyFont="1" applyBorder="1" applyAlignment="1">
      <alignment vertical="center"/>
    </xf>
    <xf numFmtId="166" fontId="8" fillId="0" borderId="2" xfId="4" applyNumberFormat="1" applyFont="1" applyBorder="1" applyAlignment="1">
      <alignment vertical="center"/>
    </xf>
    <xf numFmtId="166" fontId="4" fillId="0" borderId="2" xfId="4" applyNumberFormat="1" applyFont="1" applyBorder="1" applyAlignment="1">
      <alignment vertical="center"/>
    </xf>
    <xf numFmtId="166" fontId="4" fillId="0" borderId="1" xfId="4" applyNumberFormat="1" applyFont="1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7" fillId="3" borderId="6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7" fillId="3" borderId="13" xfId="2" applyFont="1" applyFill="1" applyBorder="1" applyAlignment="1">
      <alignment horizontal="center" vertical="center" wrapText="1"/>
    </xf>
    <xf numFmtId="0" fontId="7" fillId="3" borderId="12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  <xf numFmtId="0" fontId="8" fillId="0" borderId="13" xfId="2" applyFont="1" applyBorder="1" applyAlignment="1">
      <alignment horizontal="justify" vertical="center"/>
    </xf>
    <xf numFmtId="0" fontId="8" fillId="0" borderId="14" xfId="2" applyFont="1" applyBorder="1" applyAlignment="1">
      <alignment horizontal="left" vertical="center"/>
    </xf>
    <xf numFmtId="0" fontId="8" fillId="0" borderId="14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44" fontId="13" fillId="0" borderId="13" xfId="2" applyNumberFormat="1" applyFont="1" applyBorder="1" applyAlignment="1">
      <alignment vertical="center"/>
    </xf>
    <xf numFmtId="44" fontId="13" fillId="0" borderId="14" xfId="2" applyNumberFormat="1" applyFont="1" applyBorder="1" applyAlignment="1">
      <alignment vertical="center"/>
    </xf>
    <xf numFmtId="0" fontId="4" fillId="0" borderId="0" xfId="2"/>
    <xf numFmtId="0" fontId="8" fillId="4" borderId="15" xfId="2" applyFont="1" applyFill="1" applyBorder="1" applyAlignment="1" applyProtection="1">
      <alignment horizontal="justify" vertical="center"/>
      <protection locked="0"/>
    </xf>
    <xf numFmtId="0" fontId="14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5" fillId="0" borderId="2" xfId="2" applyFont="1" applyBorder="1" applyAlignment="1">
      <alignment horizontal="center" vertical="center"/>
    </xf>
    <xf numFmtId="0" fontId="15" fillId="0" borderId="2" xfId="2" applyFont="1" applyBorder="1" applyAlignment="1" applyProtection="1">
      <alignment horizontal="center" vertical="center"/>
      <protection locked="0"/>
    </xf>
    <xf numFmtId="44" fontId="15" fillId="0" borderId="15" xfId="2" applyNumberFormat="1" applyFont="1" applyBorder="1" applyAlignment="1" applyProtection="1">
      <alignment vertical="center"/>
      <protection locked="0"/>
    </xf>
    <xf numFmtId="44" fontId="15" fillId="0" borderId="2" xfId="2" applyNumberFormat="1" applyFont="1" applyBorder="1" applyAlignment="1">
      <alignment vertical="center"/>
    </xf>
    <xf numFmtId="0" fontId="8" fillId="4" borderId="9" xfId="2" applyFont="1" applyFill="1" applyBorder="1" applyAlignment="1" applyProtection="1">
      <alignment horizontal="justify" vertical="center"/>
      <protection locked="0"/>
    </xf>
    <xf numFmtId="0" fontId="14" fillId="4" borderId="1" xfId="2" applyFont="1" applyFill="1" applyBorder="1" applyAlignment="1" applyProtection="1">
      <alignment horizontal="right" vertical="center"/>
      <protection locked="0"/>
    </xf>
    <xf numFmtId="0" fontId="4" fillId="0" borderId="1" xfId="2" applyBorder="1" applyAlignment="1" applyProtection="1">
      <alignment horizontal="center" vertical="center"/>
      <protection locked="0"/>
    </xf>
    <xf numFmtId="0" fontId="15" fillId="0" borderId="1" xfId="2" applyFont="1" applyBorder="1" applyAlignment="1">
      <alignment horizontal="center" vertical="center"/>
    </xf>
    <xf numFmtId="0" fontId="15" fillId="0" borderId="1" xfId="2" applyFont="1" applyBorder="1" applyAlignment="1" applyProtection="1">
      <alignment horizontal="center" vertical="center"/>
      <protection locked="0"/>
    </xf>
    <xf numFmtId="44" fontId="15" fillId="0" borderId="9" xfId="2" applyNumberFormat="1" applyFont="1" applyBorder="1" applyAlignment="1" applyProtection="1">
      <alignment vertical="center"/>
      <protection locked="0"/>
    </xf>
    <xf numFmtId="44" fontId="15" fillId="0" borderId="1" xfId="2" applyNumberFormat="1" applyFont="1" applyBorder="1" applyAlignment="1">
      <alignment vertical="center"/>
    </xf>
  </cellXfs>
  <cellStyles count="6">
    <cellStyle name="Euro 4 2" xfId="3" xr:uid="{94A0EDA2-6B45-4F8F-870E-E033661A8901}"/>
    <cellStyle name="Normal" xfId="0" builtinId="0"/>
    <cellStyle name="Normal 2 2" xfId="4" xr:uid="{E7C1FA67-55B8-4C52-8A5A-053B64BB10AC}"/>
    <cellStyle name="Normal 3" xfId="2" xr:uid="{234830FA-8F9B-417D-A82E-5FF731BAD005}"/>
    <cellStyle name="Normal 8 2" xfId="1" xr:uid="{BDBF5506-EFA9-44C9-B5BE-849DD870592F}"/>
    <cellStyle name="Normal_07-347 PRO DPGF ELEC" xfId="5" xr:uid="{332DAF42-549D-432C-9490-3107784354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F01AA50-7408-4284-A08B-2953E0DD4843}"/>
            </a:ext>
          </a:extLst>
        </xdr:cNvPr>
        <xdr:cNvSpPr txBox="1"/>
      </xdr:nvSpPr>
      <xdr:spPr>
        <a:xfrm>
          <a:off x="3314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BB03515-77D2-4B1F-9FAB-52012713BCE8}"/>
            </a:ext>
          </a:extLst>
        </xdr:cNvPr>
        <xdr:cNvSpPr txBox="1"/>
      </xdr:nvSpPr>
      <xdr:spPr>
        <a:xfrm>
          <a:off x="3314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AB4E16D-1D83-4FC6-9EC6-875E3B257CCE}"/>
            </a:ext>
          </a:extLst>
        </xdr:cNvPr>
        <xdr:cNvSpPr txBox="1"/>
      </xdr:nvSpPr>
      <xdr:spPr>
        <a:xfrm>
          <a:off x="3314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B026638F-78E9-458C-A24F-09A8B07E8929}"/>
            </a:ext>
          </a:extLst>
        </xdr:cNvPr>
        <xdr:cNvSpPr txBox="1"/>
      </xdr:nvSpPr>
      <xdr:spPr>
        <a:xfrm>
          <a:off x="3314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2924735</xdr:colOff>
      <xdr:row>0</xdr:row>
      <xdr:rowOff>145677</xdr:rowOff>
    </xdr:from>
    <xdr:to>
      <xdr:col>3</xdr:col>
      <xdr:colOff>162441</xdr:colOff>
      <xdr:row>0</xdr:row>
      <xdr:rowOff>829235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138EE581-6AEF-4EA6-BD7E-488B21FAC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7794" y="145677"/>
          <a:ext cx="1182176" cy="6835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2CEF865-1786-48D4-BF1B-2222483B2C59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421FE8A-28AF-47A5-AFB0-FE38DB7A2B10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93D14703-826A-4470-A063-3023387E83B0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8D7C3DEF-2714-40E2-BCA5-A109A1B005BC}"/>
            </a:ext>
          </a:extLst>
        </xdr:cNvPr>
        <xdr:cNvSpPr txBox="1"/>
      </xdr:nvSpPr>
      <xdr:spPr>
        <a:xfrm>
          <a:off x="1524000" y="19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3</xdr:col>
      <xdr:colOff>31040</xdr:colOff>
      <xdr:row>0</xdr:row>
      <xdr:rowOff>182880</xdr:rowOff>
    </xdr:from>
    <xdr:to>
      <xdr:col>4</xdr:col>
      <xdr:colOff>191016</xdr:colOff>
      <xdr:row>1</xdr:row>
      <xdr:rowOff>675938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72D02A3E-5C16-40AA-A462-9393BB4DD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8520" y="182880"/>
          <a:ext cx="1059136" cy="6835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DDC7F-B701-4E10-836D-7AF7BC010A70}">
  <dimension ref="A1:G88"/>
  <sheetViews>
    <sheetView tabSelected="1" view="pageBreakPreview" zoomScale="80" zoomScaleNormal="100" zoomScaleSheetLayoutView="80" workbookViewId="0">
      <selection activeCell="I3" sqref="I3"/>
    </sheetView>
  </sheetViews>
  <sheetFormatPr baseColWidth="10" defaultColWidth="11.42578125" defaultRowHeight="12.75" x14ac:dyDescent="0.25"/>
  <cols>
    <col min="1" max="1" width="7.42578125" style="12" bestFit="1" customWidth="1"/>
    <col min="2" max="2" width="53.140625" style="13" customWidth="1"/>
    <col min="3" max="3" width="6" style="14" customWidth="1"/>
    <col min="4" max="4" width="9.85546875" style="15" customWidth="1"/>
    <col min="5" max="5" width="12.140625" style="15" customWidth="1"/>
    <col min="6" max="6" width="12.28515625" style="7" customWidth="1"/>
    <col min="7" max="7" width="12.85546875" style="8" customWidth="1"/>
    <col min="8" max="16384" width="11.42578125" style="9"/>
  </cols>
  <sheetData>
    <row r="1" spans="1:7" s="1" customFormat="1" ht="144" customHeight="1" x14ac:dyDescent="0.25">
      <c r="A1" s="52" t="s">
        <v>0</v>
      </c>
      <c r="B1" s="52"/>
      <c r="C1" s="52"/>
      <c r="D1" s="52"/>
      <c r="E1" s="52"/>
      <c r="F1" s="52"/>
      <c r="G1" s="52"/>
    </row>
    <row r="2" spans="1:7" s="2" customFormat="1" ht="20.100000000000001" customHeight="1" x14ac:dyDescent="0.25">
      <c r="A2" s="53" t="s">
        <v>69</v>
      </c>
      <c r="B2" s="53"/>
      <c r="C2" s="53"/>
      <c r="D2" s="53"/>
      <c r="E2" s="53"/>
      <c r="F2" s="53"/>
      <c r="G2" s="53"/>
    </row>
    <row r="3" spans="1:7" s="2" customFormat="1" ht="20.100000000000001" customHeight="1" x14ac:dyDescent="0.25">
      <c r="A3" s="16"/>
      <c r="B3" s="16"/>
      <c r="C3" s="16"/>
      <c r="D3" s="16"/>
      <c r="E3" s="16"/>
      <c r="F3" s="16"/>
      <c r="G3" s="16"/>
    </row>
    <row r="4" spans="1:7" s="3" customFormat="1" ht="21" customHeight="1" x14ac:dyDescent="0.25">
      <c r="A4" s="54" t="s">
        <v>65</v>
      </c>
      <c r="B4" s="55"/>
      <c r="C4" s="55"/>
      <c r="D4" s="55"/>
      <c r="E4" s="55"/>
      <c r="F4" s="55"/>
      <c r="G4" s="56"/>
    </row>
    <row r="5" spans="1:7" s="3" customFormat="1" ht="21" customHeight="1" x14ac:dyDescent="0.25">
      <c r="A5" s="57" t="s">
        <v>66</v>
      </c>
      <c r="B5" s="58"/>
      <c r="C5" s="58"/>
      <c r="D5" s="58"/>
      <c r="E5" s="58"/>
      <c r="F5" s="58"/>
      <c r="G5" s="59"/>
    </row>
    <row r="6" spans="1:7" s="4" customFormat="1" x14ac:dyDescent="0.25">
      <c r="A6" s="19" t="s">
        <v>1</v>
      </c>
      <c r="B6" s="19" t="s">
        <v>2</v>
      </c>
      <c r="C6" s="19" t="s">
        <v>3</v>
      </c>
      <c r="D6" s="20" t="s">
        <v>67</v>
      </c>
      <c r="E6" s="20" t="s">
        <v>68</v>
      </c>
      <c r="F6" s="21" t="s">
        <v>4</v>
      </c>
      <c r="G6" s="22" t="s">
        <v>5</v>
      </c>
    </row>
    <row r="7" spans="1:7" s="7" customFormat="1" ht="15" x14ac:dyDescent="0.25">
      <c r="A7" s="23" t="s">
        <v>6</v>
      </c>
      <c r="B7" s="24" t="s">
        <v>7</v>
      </c>
      <c r="C7" s="25"/>
      <c r="D7" s="26"/>
      <c r="E7" s="5"/>
      <c r="F7" s="6"/>
      <c r="G7" s="48"/>
    </row>
    <row r="8" spans="1:7" s="7" customFormat="1" ht="14.25" x14ac:dyDescent="0.25">
      <c r="A8" s="27"/>
      <c r="B8" s="28"/>
      <c r="C8" s="29"/>
      <c r="D8" s="26"/>
      <c r="E8" s="5"/>
      <c r="F8" s="6"/>
      <c r="G8" s="49"/>
    </row>
    <row r="9" spans="1:7" s="7" customFormat="1" ht="15" x14ac:dyDescent="0.25">
      <c r="A9" s="23" t="s">
        <v>8</v>
      </c>
      <c r="B9" s="30" t="s">
        <v>9</v>
      </c>
      <c r="C9" s="29"/>
      <c r="D9" s="26"/>
      <c r="E9" s="5"/>
      <c r="F9" s="6"/>
      <c r="G9" s="49"/>
    </row>
    <row r="10" spans="1:7" s="7" customFormat="1" ht="14.25" x14ac:dyDescent="0.25">
      <c r="A10" s="27"/>
      <c r="B10" s="31" t="s">
        <v>10</v>
      </c>
      <c r="C10" s="29" t="s">
        <v>11</v>
      </c>
      <c r="D10" s="26">
        <v>449</v>
      </c>
      <c r="E10" s="5"/>
      <c r="F10" s="6"/>
      <c r="G10" s="49">
        <f t="shared" ref="G10:G15" si="0">E10*F10</f>
        <v>0</v>
      </c>
    </row>
    <row r="11" spans="1:7" s="7" customFormat="1" ht="14.25" x14ac:dyDescent="0.25">
      <c r="A11" s="27"/>
      <c r="B11" s="31" t="s">
        <v>12</v>
      </c>
      <c r="C11" s="29" t="s">
        <v>11</v>
      </c>
      <c r="D11" s="26">
        <v>34</v>
      </c>
      <c r="E11" s="5"/>
      <c r="F11" s="6"/>
      <c r="G11" s="49">
        <f t="shared" si="0"/>
        <v>0</v>
      </c>
    </row>
    <row r="12" spans="1:7" s="7" customFormat="1" ht="14.25" x14ac:dyDescent="0.25">
      <c r="A12" s="27"/>
      <c r="B12" s="31" t="s">
        <v>13</v>
      </c>
      <c r="C12" s="29" t="s">
        <v>11</v>
      </c>
      <c r="D12" s="26">
        <v>357</v>
      </c>
      <c r="E12" s="5"/>
      <c r="F12" s="6"/>
      <c r="G12" s="49">
        <f t="shared" si="0"/>
        <v>0</v>
      </c>
    </row>
    <row r="13" spans="1:7" s="7" customFormat="1" ht="14.25" x14ac:dyDescent="0.25">
      <c r="A13" s="27"/>
      <c r="B13" s="31" t="s">
        <v>14</v>
      </c>
      <c r="C13" s="29" t="s">
        <v>11</v>
      </c>
      <c r="D13" s="26">
        <v>277</v>
      </c>
      <c r="E13" s="5"/>
      <c r="F13" s="6"/>
      <c r="G13" s="49">
        <f t="shared" si="0"/>
        <v>0</v>
      </c>
    </row>
    <row r="14" spans="1:7" s="7" customFormat="1" ht="14.25" x14ac:dyDescent="0.25">
      <c r="A14" s="27"/>
      <c r="B14" s="31" t="s">
        <v>15</v>
      </c>
      <c r="C14" s="29" t="s">
        <v>11</v>
      </c>
      <c r="D14" s="26">
        <v>59</v>
      </c>
      <c r="E14" s="5"/>
      <c r="F14" s="6"/>
      <c r="G14" s="49">
        <f t="shared" si="0"/>
        <v>0</v>
      </c>
    </row>
    <row r="15" spans="1:7" s="7" customFormat="1" ht="14.25" x14ac:dyDescent="0.25">
      <c r="A15" s="27"/>
      <c r="B15" s="31" t="s">
        <v>16</v>
      </c>
      <c r="C15" s="29" t="s">
        <v>11</v>
      </c>
      <c r="D15" s="26">
        <v>24</v>
      </c>
      <c r="E15" s="5"/>
      <c r="F15" s="6"/>
      <c r="G15" s="49">
        <f t="shared" si="0"/>
        <v>0</v>
      </c>
    </row>
    <row r="16" spans="1:7" s="7" customFormat="1" ht="14.25" x14ac:dyDescent="0.25">
      <c r="A16" s="27"/>
      <c r="B16" s="32" t="s">
        <v>64</v>
      </c>
      <c r="C16" s="29" t="s">
        <v>63</v>
      </c>
      <c r="D16" s="26">
        <v>2</v>
      </c>
      <c r="E16" s="5"/>
      <c r="F16" s="6"/>
      <c r="G16" s="49">
        <f t="shared" ref="G16:G17" si="1">E16*F16</f>
        <v>0</v>
      </c>
    </row>
    <row r="17" spans="1:7" s="7" customFormat="1" ht="14.25" x14ac:dyDescent="0.25">
      <c r="A17" s="27"/>
      <c r="B17" s="32" t="s">
        <v>82</v>
      </c>
      <c r="C17" s="29" t="s">
        <v>63</v>
      </c>
      <c r="D17" s="26">
        <v>4</v>
      </c>
      <c r="E17" s="5"/>
      <c r="F17" s="6"/>
      <c r="G17" s="49">
        <f t="shared" si="1"/>
        <v>0</v>
      </c>
    </row>
    <row r="18" spans="1:7" s="7" customFormat="1" ht="14.25" x14ac:dyDescent="0.25">
      <c r="A18" s="27"/>
      <c r="B18" s="28" t="s">
        <v>83</v>
      </c>
      <c r="C18" s="29"/>
      <c r="D18" s="26"/>
      <c r="E18" s="5"/>
      <c r="F18" s="6"/>
      <c r="G18" s="49"/>
    </row>
    <row r="19" spans="1:7" s="7" customFormat="1" ht="15" x14ac:dyDescent="0.25">
      <c r="A19" s="23" t="s">
        <v>17</v>
      </c>
      <c r="B19" s="30" t="s">
        <v>18</v>
      </c>
      <c r="C19" s="29"/>
      <c r="D19" s="26"/>
      <c r="E19" s="5"/>
      <c r="F19" s="6"/>
      <c r="G19" s="49"/>
    </row>
    <row r="20" spans="1:7" s="7" customFormat="1" ht="14.25" x14ac:dyDescent="0.25">
      <c r="A20" s="27"/>
      <c r="B20" s="31" t="s">
        <v>19</v>
      </c>
      <c r="C20" s="29" t="s">
        <v>20</v>
      </c>
      <c r="D20" s="26">
        <v>1</v>
      </c>
      <c r="E20" s="5"/>
      <c r="F20" s="6"/>
      <c r="G20" s="49">
        <f>E20*F20</f>
        <v>0</v>
      </c>
    </row>
    <row r="21" spans="1:7" s="7" customFormat="1" ht="14.25" x14ac:dyDescent="0.25">
      <c r="A21" s="27"/>
      <c r="B21" s="31" t="s">
        <v>21</v>
      </c>
      <c r="C21" s="29" t="s">
        <v>20</v>
      </c>
      <c r="D21" s="26">
        <v>1</v>
      </c>
      <c r="E21" s="5"/>
      <c r="F21" s="6"/>
      <c r="G21" s="49">
        <f>E21*F21</f>
        <v>0</v>
      </c>
    </row>
    <row r="22" spans="1:7" s="7" customFormat="1" ht="14.25" x14ac:dyDescent="0.25">
      <c r="A22" s="27"/>
      <c r="B22" s="28"/>
      <c r="C22" s="29"/>
      <c r="D22" s="26"/>
      <c r="E22" s="5"/>
      <c r="F22" s="6"/>
      <c r="G22" s="49"/>
    </row>
    <row r="23" spans="1:7" s="7" customFormat="1" ht="15" x14ac:dyDescent="0.25">
      <c r="A23" s="23" t="s">
        <v>22</v>
      </c>
      <c r="B23" s="30" t="s">
        <v>23</v>
      </c>
      <c r="C23" s="29"/>
      <c r="D23" s="26"/>
      <c r="E23" s="5"/>
      <c r="F23" s="6"/>
      <c r="G23" s="49"/>
    </row>
    <row r="24" spans="1:7" s="7" customFormat="1" ht="14.25" x14ac:dyDescent="0.25">
      <c r="A24" s="27"/>
      <c r="B24" s="31" t="s">
        <v>24</v>
      </c>
      <c r="C24" s="29" t="s">
        <v>11</v>
      </c>
      <c r="D24" s="26">
        <v>10</v>
      </c>
      <c r="E24" s="5"/>
      <c r="F24" s="6"/>
      <c r="G24" s="49">
        <f>E24*F24</f>
        <v>0</v>
      </c>
    </row>
    <row r="25" spans="1:7" s="7" customFormat="1" ht="14.25" x14ac:dyDescent="0.25">
      <c r="A25" s="27"/>
      <c r="B25" s="31" t="s">
        <v>25</v>
      </c>
      <c r="C25" s="29" t="s">
        <v>11</v>
      </c>
      <c r="D25" s="26">
        <v>5</v>
      </c>
      <c r="E25" s="5"/>
      <c r="F25" s="6"/>
      <c r="G25" s="49">
        <f>E25*F25</f>
        <v>0</v>
      </c>
    </row>
    <row r="26" spans="1:7" s="7" customFormat="1" ht="14.25" x14ac:dyDescent="0.25">
      <c r="A26" s="27"/>
      <c r="B26" s="31" t="s">
        <v>26</v>
      </c>
      <c r="C26" s="29" t="s">
        <v>11</v>
      </c>
      <c r="D26" s="26">
        <v>3</v>
      </c>
      <c r="E26" s="5"/>
      <c r="F26" s="6"/>
      <c r="G26" s="49">
        <f>E26*F26</f>
        <v>0</v>
      </c>
    </row>
    <row r="27" spans="1:7" s="7" customFormat="1" ht="14.25" x14ac:dyDescent="0.25">
      <c r="A27" s="27"/>
      <c r="B27" s="28"/>
      <c r="C27" s="29"/>
      <c r="D27" s="26"/>
      <c r="E27" s="5"/>
      <c r="F27" s="6"/>
      <c r="G27" s="49"/>
    </row>
    <row r="28" spans="1:7" s="7" customFormat="1" ht="15" x14ac:dyDescent="0.25">
      <c r="A28" s="23" t="s">
        <v>27</v>
      </c>
      <c r="B28" s="30" t="s">
        <v>28</v>
      </c>
      <c r="C28" s="29" t="s">
        <v>11</v>
      </c>
      <c r="D28" s="26">
        <v>616</v>
      </c>
      <c r="E28" s="5"/>
      <c r="F28" s="6"/>
      <c r="G28" s="49">
        <f>E28*F28</f>
        <v>0</v>
      </c>
    </row>
    <row r="29" spans="1:7" s="7" customFormat="1" ht="14.25" x14ac:dyDescent="0.25">
      <c r="A29" s="27"/>
      <c r="B29" s="28"/>
      <c r="C29" s="29"/>
      <c r="D29" s="26"/>
      <c r="E29" s="5"/>
      <c r="F29" s="6"/>
      <c r="G29" s="49"/>
    </row>
    <row r="30" spans="1:7" s="7" customFormat="1" ht="15" x14ac:dyDescent="0.25">
      <c r="A30" s="23" t="s">
        <v>29</v>
      </c>
      <c r="B30" s="30" t="s">
        <v>30</v>
      </c>
      <c r="C30" s="29"/>
      <c r="D30" s="26"/>
      <c r="E30" s="5"/>
      <c r="F30" s="6"/>
      <c r="G30" s="49"/>
    </row>
    <row r="31" spans="1:7" s="7" customFormat="1" ht="14.25" x14ac:dyDescent="0.25">
      <c r="A31" s="27"/>
      <c r="B31" s="33" t="s">
        <v>31</v>
      </c>
      <c r="C31" s="29"/>
      <c r="D31" s="26"/>
      <c r="E31" s="5"/>
      <c r="F31" s="6"/>
      <c r="G31" s="49"/>
    </row>
    <row r="32" spans="1:7" s="7" customFormat="1" ht="14.25" x14ac:dyDescent="0.25">
      <c r="A32" s="27"/>
      <c r="B32" s="34" t="s">
        <v>32</v>
      </c>
      <c r="C32" s="29" t="s">
        <v>20</v>
      </c>
      <c r="D32" s="26">
        <f>1+15</f>
        <v>16</v>
      </c>
      <c r="E32" s="5"/>
      <c r="F32" s="6"/>
      <c r="G32" s="49">
        <f>E32*F32</f>
        <v>0</v>
      </c>
    </row>
    <row r="33" spans="1:7" s="7" customFormat="1" ht="14.25" x14ac:dyDescent="0.25">
      <c r="A33" s="27"/>
      <c r="B33" s="34" t="s">
        <v>33</v>
      </c>
      <c r="C33" s="29" t="s">
        <v>20</v>
      </c>
      <c r="D33" s="26">
        <v>1</v>
      </c>
      <c r="E33" s="5"/>
      <c r="F33" s="6"/>
      <c r="G33" s="49">
        <f>E33*F33</f>
        <v>0</v>
      </c>
    </row>
    <row r="34" spans="1:7" s="7" customFormat="1" ht="14.25" x14ac:dyDescent="0.25">
      <c r="A34" s="27"/>
      <c r="B34" s="34" t="s">
        <v>34</v>
      </c>
      <c r="C34" s="29" t="s">
        <v>20</v>
      </c>
      <c r="D34" s="26">
        <f>4</f>
        <v>4</v>
      </c>
      <c r="E34" s="5"/>
      <c r="F34" s="6"/>
      <c r="G34" s="49">
        <f>E34*F34</f>
        <v>0</v>
      </c>
    </row>
    <row r="35" spans="1:7" s="7" customFormat="1" ht="14.25" x14ac:dyDescent="0.25">
      <c r="A35" s="27"/>
      <c r="B35" s="34" t="s">
        <v>76</v>
      </c>
      <c r="C35" s="29" t="s">
        <v>20</v>
      </c>
      <c r="D35" s="26">
        <f>2+1</f>
        <v>3</v>
      </c>
      <c r="E35" s="5"/>
      <c r="F35" s="6"/>
      <c r="G35" s="49">
        <f>E35*F35</f>
        <v>0</v>
      </c>
    </row>
    <row r="36" spans="1:7" s="7" customFormat="1" ht="14.25" x14ac:dyDescent="0.25">
      <c r="A36" s="27"/>
      <c r="B36" s="34"/>
      <c r="C36" s="29"/>
      <c r="D36" s="26"/>
      <c r="E36" s="5"/>
      <c r="F36" s="6"/>
      <c r="G36" s="49"/>
    </row>
    <row r="37" spans="1:7" s="7" customFormat="1" ht="15" x14ac:dyDescent="0.25">
      <c r="A37" s="23" t="s">
        <v>84</v>
      </c>
      <c r="B37" s="42" t="s">
        <v>85</v>
      </c>
      <c r="C37" s="29"/>
      <c r="D37" s="26"/>
      <c r="E37" s="5"/>
      <c r="F37" s="6"/>
      <c r="G37" s="49"/>
    </row>
    <row r="38" spans="1:7" s="7" customFormat="1" ht="14.25" x14ac:dyDescent="0.25">
      <c r="A38" s="27"/>
      <c r="B38" s="34" t="s">
        <v>35</v>
      </c>
      <c r="C38" s="29" t="s">
        <v>20</v>
      </c>
      <c r="D38" s="26">
        <v>1</v>
      </c>
      <c r="E38" s="5"/>
      <c r="F38" s="6"/>
      <c r="G38" s="49">
        <f>E38*F38</f>
        <v>0</v>
      </c>
    </row>
    <row r="39" spans="1:7" s="7" customFormat="1" ht="14.25" x14ac:dyDescent="0.25">
      <c r="A39" s="27"/>
      <c r="B39" s="34" t="s">
        <v>36</v>
      </c>
      <c r="C39" s="29" t="s">
        <v>20</v>
      </c>
      <c r="D39" s="26">
        <v>1</v>
      </c>
      <c r="E39" s="5"/>
      <c r="F39" s="6"/>
      <c r="G39" s="49">
        <f>E39*F39</f>
        <v>0</v>
      </c>
    </row>
    <row r="40" spans="1:7" s="7" customFormat="1" ht="14.25" x14ac:dyDescent="0.25">
      <c r="A40" s="27"/>
      <c r="B40" s="34" t="s">
        <v>86</v>
      </c>
      <c r="C40" s="29" t="s">
        <v>20</v>
      </c>
      <c r="D40" s="26">
        <v>1</v>
      </c>
      <c r="E40" s="5"/>
      <c r="F40" s="6"/>
      <c r="G40" s="49">
        <f>E40*F40</f>
        <v>0</v>
      </c>
    </row>
    <row r="41" spans="1:7" s="7" customFormat="1" ht="14.25" x14ac:dyDescent="0.25">
      <c r="A41" s="35"/>
      <c r="B41" s="36"/>
      <c r="C41" s="37"/>
      <c r="D41" s="38"/>
      <c r="E41" s="10"/>
      <c r="F41" s="11"/>
      <c r="G41" s="50"/>
    </row>
    <row r="42" spans="1:7" s="7" customFormat="1" ht="15" x14ac:dyDescent="0.25">
      <c r="A42" s="23" t="s">
        <v>37</v>
      </c>
      <c r="B42" s="39" t="s">
        <v>38</v>
      </c>
      <c r="C42" s="29"/>
      <c r="D42" s="26"/>
      <c r="E42" s="5"/>
      <c r="F42" s="6"/>
      <c r="G42" s="49"/>
    </row>
    <row r="43" spans="1:7" s="7" customFormat="1" ht="14.25" x14ac:dyDescent="0.25">
      <c r="A43" s="27"/>
      <c r="B43" s="34" t="s">
        <v>32</v>
      </c>
      <c r="C43" s="29" t="s">
        <v>20</v>
      </c>
      <c r="D43" s="26">
        <f>D32</f>
        <v>16</v>
      </c>
      <c r="E43" s="5"/>
      <c r="F43" s="6"/>
      <c r="G43" s="49">
        <f>E43*F43</f>
        <v>0</v>
      </c>
    </row>
    <row r="44" spans="1:7" s="7" customFormat="1" ht="14.25" x14ac:dyDescent="0.25">
      <c r="A44" s="27"/>
      <c r="B44" s="34" t="s">
        <v>33</v>
      </c>
      <c r="C44" s="29" t="s">
        <v>20</v>
      </c>
      <c r="D44" s="26">
        <f>D33</f>
        <v>1</v>
      </c>
      <c r="E44" s="5"/>
      <c r="F44" s="6"/>
      <c r="G44" s="49">
        <f>E44*F44</f>
        <v>0</v>
      </c>
    </row>
    <row r="45" spans="1:7" s="7" customFormat="1" ht="14.25" x14ac:dyDescent="0.25">
      <c r="A45" s="27"/>
      <c r="B45" s="34" t="s">
        <v>76</v>
      </c>
      <c r="C45" s="29" t="s">
        <v>20</v>
      </c>
      <c r="D45" s="26">
        <f>D35</f>
        <v>3</v>
      </c>
      <c r="E45" s="5"/>
      <c r="F45" s="6"/>
      <c r="G45" s="49">
        <f>E45*F45</f>
        <v>0</v>
      </c>
    </row>
    <row r="46" spans="1:7" s="7" customFormat="1" ht="14.25" x14ac:dyDescent="0.25">
      <c r="A46" s="27"/>
      <c r="B46" s="28"/>
      <c r="C46" s="29"/>
      <c r="D46" s="26"/>
      <c r="E46" s="5"/>
      <c r="F46" s="6"/>
      <c r="G46" s="49"/>
    </row>
    <row r="47" spans="1:7" s="7" customFormat="1" ht="15" x14ac:dyDescent="0.25">
      <c r="A47" s="23" t="s">
        <v>39</v>
      </c>
      <c r="B47" s="30" t="s">
        <v>40</v>
      </c>
      <c r="C47" s="29"/>
      <c r="D47" s="26"/>
      <c r="E47" s="5"/>
      <c r="F47" s="6"/>
      <c r="G47" s="49"/>
    </row>
    <row r="48" spans="1:7" s="7" customFormat="1" ht="14.25" x14ac:dyDescent="0.25">
      <c r="A48" s="27"/>
      <c r="B48" s="31" t="s">
        <v>41</v>
      </c>
      <c r="C48" s="29" t="s">
        <v>20</v>
      </c>
      <c r="D48" s="26">
        <v>2</v>
      </c>
      <c r="E48" s="5"/>
      <c r="F48" s="6"/>
      <c r="G48" s="49">
        <f t="shared" ref="G48:G53" si="2">E48*F48</f>
        <v>0</v>
      </c>
    </row>
    <row r="49" spans="1:7" s="7" customFormat="1" ht="14.25" x14ac:dyDescent="0.25">
      <c r="A49" s="27"/>
      <c r="B49" s="31" t="s">
        <v>42</v>
      </c>
      <c r="C49" s="29" t="s">
        <v>20</v>
      </c>
      <c r="D49" s="26">
        <v>2</v>
      </c>
      <c r="E49" s="5"/>
      <c r="F49" s="6"/>
      <c r="G49" s="49">
        <f t="shared" si="2"/>
        <v>0</v>
      </c>
    </row>
    <row r="50" spans="1:7" s="7" customFormat="1" ht="14.25" x14ac:dyDescent="0.25">
      <c r="A50" s="27"/>
      <c r="B50" s="31" t="s">
        <v>43</v>
      </c>
      <c r="C50" s="29" t="s">
        <v>20</v>
      </c>
      <c r="D50" s="26">
        <v>1</v>
      </c>
      <c r="E50" s="5"/>
      <c r="F50" s="6"/>
      <c r="G50" s="49">
        <f t="shared" si="2"/>
        <v>0</v>
      </c>
    </row>
    <row r="51" spans="1:7" s="7" customFormat="1" ht="14.25" x14ac:dyDescent="0.25">
      <c r="A51" s="27"/>
      <c r="B51" s="31" t="s">
        <v>44</v>
      </c>
      <c r="C51" s="29" t="s">
        <v>20</v>
      </c>
      <c r="D51" s="26">
        <v>4</v>
      </c>
      <c r="E51" s="5"/>
      <c r="F51" s="6"/>
      <c r="G51" s="49">
        <f t="shared" si="2"/>
        <v>0</v>
      </c>
    </row>
    <row r="52" spans="1:7" s="7" customFormat="1" ht="14.25" x14ac:dyDescent="0.25">
      <c r="A52" s="27"/>
      <c r="B52" s="31" t="s">
        <v>45</v>
      </c>
      <c r="C52" s="29" t="s">
        <v>20</v>
      </c>
      <c r="D52" s="26">
        <v>4</v>
      </c>
      <c r="E52" s="5"/>
      <c r="F52" s="6"/>
      <c r="G52" s="49">
        <f t="shared" si="2"/>
        <v>0</v>
      </c>
    </row>
    <row r="53" spans="1:7" s="7" customFormat="1" ht="14.25" x14ac:dyDescent="0.25">
      <c r="A53" s="27"/>
      <c r="B53" s="40" t="s">
        <v>46</v>
      </c>
      <c r="C53" s="29" t="s">
        <v>20</v>
      </c>
      <c r="D53" s="26">
        <v>19</v>
      </c>
      <c r="E53" s="5"/>
      <c r="F53" s="6"/>
      <c r="G53" s="49">
        <f t="shared" si="2"/>
        <v>0</v>
      </c>
    </row>
    <row r="54" spans="1:7" s="7" customFormat="1" ht="14.25" x14ac:dyDescent="0.25">
      <c r="A54" s="27"/>
      <c r="B54" s="28"/>
      <c r="C54" s="29"/>
      <c r="D54" s="26"/>
      <c r="E54" s="5"/>
      <c r="F54" s="6"/>
      <c r="G54" s="49"/>
    </row>
    <row r="55" spans="1:7" s="7" customFormat="1" ht="15" x14ac:dyDescent="0.25">
      <c r="A55" s="23" t="s">
        <v>47</v>
      </c>
      <c r="B55" s="30" t="s">
        <v>48</v>
      </c>
      <c r="C55" s="29"/>
      <c r="D55" s="26"/>
      <c r="E55" s="5"/>
      <c r="F55" s="6"/>
      <c r="G55" s="49"/>
    </row>
    <row r="56" spans="1:7" s="7" customFormat="1" ht="14.25" x14ac:dyDescent="0.25">
      <c r="A56" s="27"/>
      <c r="B56" s="31" t="s">
        <v>49</v>
      </c>
      <c r="C56" s="29"/>
      <c r="D56" s="26"/>
      <c r="E56" s="5"/>
      <c r="F56" s="6"/>
      <c r="G56" s="49"/>
    </row>
    <row r="57" spans="1:7" s="7" customFormat="1" ht="14.25" x14ac:dyDescent="0.25">
      <c r="A57" s="27"/>
      <c r="B57" s="41" t="s">
        <v>50</v>
      </c>
      <c r="C57" s="29" t="s">
        <v>20</v>
      </c>
      <c r="D57" s="26">
        <v>8</v>
      </c>
      <c r="E57" s="5"/>
      <c r="F57" s="6"/>
      <c r="G57" s="49">
        <f>E57*F57</f>
        <v>0</v>
      </c>
    </row>
    <row r="58" spans="1:7" s="7" customFormat="1" ht="14.25" x14ac:dyDescent="0.25">
      <c r="A58" s="27"/>
      <c r="B58" s="28"/>
      <c r="C58" s="29"/>
      <c r="D58" s="26"/>
      <c r="E58" s="5"/>
      <c r="F58" s="6"/>
      <c r="G58" s="49"/>
    </row>
    <row r="59" spans="1:7" s="7" customFormat="1" ht="15" x14ac:dyDescent="0.25">
      <c r="A59" s="23" t="s">
        <v>51</v>
      </c>
      <c r="B59" s="42" t="s">
        <v>73</v>
      </c>
      <c r="C59" s="29"/>
      <c r="D59" s="26"/>
      <c r="E59" s="5"/>
      <c r="F59" s="6"/>
      <c r="G59" s="49"/>
    </row>
    <row r="60" spans="1:7" s="7" customFormat="1" ht="15" x14ac:dyDescent="0.25">
      <c r="A60" s="23" t="s">
        <v>75</v>
      </c>
      <c r="B60" s="42" t="s">
        <v>52</v>
      </c>
      <c r="C60" s="29"/>
      <c r="D60" s="26"/>
      <c r="E60" s="5"/>
      <c r="F60" s="6"/>
      <c r="G60" s="49"/>
    </row>
    <row r="61" spans="1:7" s="7" customFormat="1" ht="14.25" x14ac:dyDescent="0.25">
      <c r="A61" s="27"/>
      <c r="B61" s="41" t="s">
        <v>50</v>
      </c>
      <c r="C61" s="29" t="s">
        <v>20</v>
      </c>
      <c r="D61" s="26">
        <v>3</v>
      </c>
      <c r="E61" s="5"/>
      <c r="F61" s="6"/>
      <c r="G61" s="49">
        <f>E61*F61</f>
        <v>0</v>
      </c>
    </row>
    <row r="62" spans="1:7" s="7" customFormat="1" ht="14.25" x14ac:dyDescent="0.25">
      <c r="A62" s="27"/>
      <c r="B62" s="41" t="s">
        <v>53</v>
      </c>
      <c r="C62" s="29" t="s">
        <v>20</v>
      </c>
      <c r="D62" s="26">
        <v>2</v>
      </c>
      <c r="E62" s="5"/>
      <c r="F62" s="6"/>
      <c r="G62" s="49">
        <f>E62*F62</f>
        <v>0</v>
      </c>
    </row>
    <row r="63" spans="1:7" s="7" customFormat="1" ht="14.25" x14ac:dyDescent="0.25">
      <c r="A63" s="27"/>
      <c r="B63" s="41" t="s">
        <v>54</v>
      </c>
      <c r="C63" s="29" t="s">
        <v>20</v>
      </c>
      <c r="D63" s="26">
        <v>1</v>
      </c>
      <c r="E63" s="5"/>
      <c r="F63" s="6"/>
      <c r="G63" s="49">
        <f>E63*F63</f>
        <v>0</v>
      </c>
    </row>
    <row r="64" spans="1:7" ht="14.25" x14ac:dyDescent="0.25">
      <c r="A64" s="27"/>
      <c r="B64" s="32"/>
      <c r="C64" s="29"/>
      <c r="D64" s="26"/>
      <c r="E64" s="5"/>
      <c r="F64" s="6"/>
      <c r="G64" s="49"/>
    </row>
    <row r="65" spans="1:7" ht="15" x14ac:dyDescent="0.25">
      <c r="A65" s="23" t="s">
        <v>74</v>
      </c>
      <c r="B65" s="42" t="s">
        <v>72</v>
      </c>
      <c r="C65" s="29"/>
      <c r="D65" s="26"/>
      <c r="E65" s="5"/>
      <c r="F65" s="6"/>
      <c r="G65" s="49"/>
    </row>
    <row r="66" spans="1:7" s="7" customFormat="1" ht="14.25" x14ac:dyDescent="0.25">
      <c r="A66" s="27"/>
      <c r="B66" s="41" t="s">
        <v>50</v>
      </c>
      <c r="C66" s="29" t="s">
        <v>20</v>
      </c>
      <c r="D66" s="26">
        <v>1</v>
      </c>
      <c r="E66" s="5"/>
      <c r="F66" s="6"/>
      <c r="G66" s="49">
        <f>E66*F66</f>
        <v>0</v>
      </c>
    </row>
    <row r="67" spans="1:7" s="7" customFormat="1" ht="14.25" x14ac:dyDescent="0.25">
      <c r="A67" s="27"/>
      <c r="B67" s="41"/>
      <c r="C67" s="29"/>
      <c r="D67" s="26"/>
      <c r="E67" s="5"/>
      <c r="F67" s="6"/>
      <c r="G67" s="49"/>
    </row>
    <row r="68" spans="1:7" ht="15" x14ac:dyDescent="0.25">
      <c r="A68" s="23" t="s">
        <v>55</v>
      </c>
      <c r="B68" s="43" t="s">
        <v>56</v>
      </c>
      <c r="C68" s="29"/>
      <c r="D68" s="26"/>
      <c r="E68" s="5"/>
      <c r="F68" s="6"/>
      <c r="G68" s="49"/>
    </row>
    <row r="69" spans="1:7" ht="14.25" x14ac:dyDescent="0.25">
      <c r="A69" s="27"/>
      <c r="B69" s="32" t="s">
        <v>57</v>
      </c>
      <c r="C69" s="29" t="s">
        <v>11</v>
      </c>
      <c r="D69" s="26">
        <v>57</v>
      </c>
      <c r="E69" s="5"/>
      <c r="F69" s="6"/>
      <c r="G69" s="49">
        <f>E69*F69</f>
        <v>0</v>
      </c>
    </row>
    <row r="70" spans="1:7" ht="14.25" x14ac:dyDescent="0.25">
      <c r="A70" s="27"/>
      <c r="B70" s="32" t="s">
        <v>58</v>
      </c>
      <c r="C70" s="29" t="s">
        <v>20</v>
      </c>
      <c r="D70" s="26">
        <v>1</v>
      </c>
      <c r="E70" s="5"/>
      <c r="F70" s="6"/>
      <c r="G70" s="49">
        <f>E70*F70</f>
        <v>0</v>
      </c>
    </row>
    <row r="71" spans="1:7" ht="14.25" x14ac:dyDescent="0.25">
      <c r="A71" s="27"/>
      <c r="B71" s="32" t="s">
        <v>59</v>
      </c>
      <c r="C71" s="29" t="s">
        <v>11</v>
      </c>
      <c r="D71" s="26">
        <v>10</v>
      </c>
      <c r="E71" s="5"/>
      <c r="F71" s="6"/>
      <c r="G71" s="49">
        <f>E71*F71</f>
        <v>0</v>
      </c>
    </row>
    <row r="72" spans="1:7" ht="14.25" x14ac:dyDescent="0.25">
      <c r="A72" s="27"/>
      <c r="B72" s="32"/>
      <c r="C72" s="29"/>
      <c r="D72" s="26"/>
      <c r="E72" s="5"/>
      <c r="F72" s="6"/>
      <c r="G72" s="49"/>
    </row>
    <row r="73" spans="1:7" ht="14.25" x14ac:dyDescent="0.25">
      <c r="A73" s="27"/>
      <c r="B73" s="44" t="s">
        <v>70</v>
      </c>
      <c r="C73" s="29" t="s">
        <v>87</v>
      </c>
      <c r="D73" s="26">
        <v>1</v>
      </c>
      <c r="E73" s="5"/>
      <c r="F73" s="6"/>
      <c r="G73" s="49">
        <f>E73*F73</f>
        <v>0</v>
      </c>
    </row>
    <row r="74" spans="1:7" ht="14.25" x14ac:dyDescent="0.25">
      <c r="A74" s="27"/>
      <c r="B74" s="28"/>
      <c r="C74" s="29"/>
      <c r="D74" s="26"/>
      <c r="E74" s="5"/>
      <c r="F74" s="6"/>
      <c r="G74" s="48"/>
    </row>
    <row r="75" spans="1:7" s="71" customFormat="1" ht="20.100000000000001" customHeight="1" x14ac:dyDescent="0.2">
      <c r="A75" s="65"/>
      <c r="B75" s="66" t="s">
        <v>89</v>
      </c>
      <c r="C75" s="67"/>
      <c r="D75" s="68"/>
      <c r="E75" s="68"/>
      <c r="F75" s="69"/>
      <c r="G75" s="70"/>
    </row>
    <row r="76" spans="1:7" s="71" customFormat="1" ht="20.100000000000001" customHeight="1" x14ac:dyDescent="0.2">
      <c r="A76" s="72"/>
      <c r="B76" s="73"/>
      <c r="C76" s="74"/>
      <c r="D76" s="75"/>
      <c r="E76" s="76"/>
      <c r="F76" s="77"/>
      <c r="G76" s="78">
        <f t="shared" ref="G76:G85" si="3">F76*E76</f>
        <v>0</v>
      </c>
    </row>
    <row r="77" spans="1:7" s="71" customFormat="1" ht="20.100000000000001" customHeight="1" x14ac:dyDescent="0.2">
      <c r="A77" s="72"/>
      <c r="B77" s="73"/>
      <c r="C77" s="74"/>
      <c r="D77" s="75"/>
      <c r="E77" s="76"/>
      <c r="F77" s="77"/>
      <c r="G77" s="78">
        <f t="shared" si="3"/>
        <v>0</v>
      </c>
    </row>
    <row r="78" spans="1:7" s="71" customFormat="1" ht="20.100000000000001" customHeight="1" x14ac:dyDescent="0.2">
      <c r="A78" s="72"/>
      <c r="B78" s="73"/>
      <c r="C78" s="74"/>
      <c r="D78" s="75"/>
      <c r="E78" s="76"/>
      <c r="F78" s="77"/>
      <c r="G78" s="78">
        <f t="shared" ref="G78:G81" si="4">F78*E78</f>
        <v>0</v>
      </c>
    </row>
    <row r="79" spans="1:7" s="71" customFormat="1" ht="20.100000000000001" customHeight="1" x14ac:dyDescent="0.2">
      <c r="A79" s="72"/>
      <c r="B79" s="73"/>
      <c r="C79" s="74"/>
      <c r="D79" s="75"/>
      <c r="E79" s="76"/>
      <c r="F79" s="77"/>
      <c r="G79" s="78">
        <f t="shared" si="4"/>
        <v>0</v>
      </c>
    </row>
    <row r="80" spans="1:7" s="71" customFormat="1" ht="20.100000000000001" customHeight="1" x14ac:dyDescent="0.2">
      <c r="A80" s="72"/>
      <c r="B80" s="73"/>
      <c r="C80" s="74"/>
      <c r="D80" s="75"/>
      <c r="E80" s="76"/>
      <c r="F80" s="77"/>
      <c r="G80" s="78">
        <f t="shared" si="4"/>
        <v>0</v>
      </c>
    </row>
    <row r="81" spans="1:7" s="71" customFormat="1" ht="20.100000000000001" customHeight="1" x14ac:dyDescent="0.2">
      <c r="A81" s="72"/>
      <c r="B81" s="73"/>
      <c r="C81" s="74"/>
      <c r="D81" s="75"/>
      <c r="E81" s="76"/>
      <c r="F81" s="77"/>
      <c r="G81" s="78">
        <f t="shared" si="4"/>
        <v>0</v>
      </c>
    </row>
    <row r="82" spans="1:7" s="71" customFormat="1" ht="20.100000000000001" customHeight="1" x14ac:dyDescent="0.2">
      <c r="A82" s="72"/>
      <c r="B82" s="73"/>
      <c r="C82" s="74"/>
      <c r="D82" s="75"/>
      <c r="E82" s="76"/>
      <c r="F82" s="77"/>
      <c r="G82" s="78">
        <f t="shared" si="3"/>
        <v>0</v>
      </c>
    </row>
    <row r="83" spans="1:7" s="71" customFormat="1" ht="20.100000000000001" customHeight="1" x14ac:dyDescent="0.2">
      <c r="A83" s="72"/>
      <c r="B83" s="73"/>
      <c r="C83" s="74"/>
      <c r="D83" s="75"/>
      <c r="E83" s="76"/>
      <c r="F83" s="77"/>
      <c r="G83" s="78">
        <f t="shared" si="3"/>
        <v>0</v>
      </c>
    </row>
    <row r="84" spans="1:7" s="71" customFormat="1" ht="20.100000000000001" customHeight="1" x14ac:dyDescent="0.2">
      <c r="A84" s="72"/>
      <c r="B84" s="73"/>
      <c r="C84" s="74"/>
      <c r="D84" s="75"/>
      <c r="E84" s="76"/>
      <c r="F84" s="77"/>
      <c r="G84" s="78">
        <f t="shared" si="3"/>
        <v>0</v>
      </c>
    </row>
    <row r="85" spans="1:7" s="71" customFormat="1" ht="20.100000000000001" customHeight="1" x14ac:dyDescent="0.2">
      <c r="A85" s="79"/>
      <c r="B85" s="80"/>
      <c r="C85" s="81"/>
      <c r="D85" s="82"/>
      <c r="E85" s="83"/>
      <c r="F85" s="84"/>
      <c r="G85" s="85">
        <f t="shared" si="3"/>
        <v>0</v>
      </c>
    </row>
    <row r="86" spans="1:7" ht="24.95" customHeight="1" x14ac:dyDescent="0.25">
      <c r="A86" s="60" t="s">
        <v>60</v>
      </c>
      <c r="B86" s="60"/>
      <c r="C86" s="60"/>
      <c r="D86" s="60"/>
      <c r="E86" s="60"/>
      <c r="F86" s="60"/>
      <c r="G86" s="45">
        <f>ROUNDUP(SUM(G7:G85),-3)</f>
        <v>0</v>
      </c>
    </row>
    <row r="87" spans="1:7" ht="24.95" customHeight="1" thickBot="1" x14ac:dyDescent="0.3">
      <c r="A87" s="61" t="s">
        <v>61</v>
      </c>
      <c r="B87" s="61"/>
      <c r="C87" s="61"/>
      <c r="D87" s="61"/>
      <c r="E87" s="61"/>
      <c r="F87" s="61"/>
      <c r="G87" s="46">
        <f>G86*0.2</f>
        <v>0</v>
      </c>
    </row>
    <row r="88" spans="1:7" ht="24.95" customHeight="1" thickTop="1" x14ac:dyDescent="0.25">
      <c r="A88" s="51" t="s">
        <v>62</v>
      </c>
      <c r="B88" s="51"/>
      <c r="C88" s="51"/>
      <c r="D88" s="51"/>
      <c r="E88" s="51"/>
      <c r="F88" s="51"/>
      <c r="G88" s="47">
        <f>G86+G87</f>
        <v>0</v>
      </c>
    </row>
  </sheetData>
  <sheetProtection algorithmName="SHA-512" hashValue="Q9/XpC69lTq2p7qbv1VGZU0aUy439FtxHHTEXWyowEtOxJzZxW1POiWK06ntUihfM7kFTqNIxZTRmUeNbjaMGA==" saltValue="dXRlNfAB9L1vZFqGWOT17g==" spinCount="100000" sheet="1" objects="1" scenarios="1"/>
  <mergeCells count="7">
    <mergeCell ref="A88:F88"/>
    <mergeCell ref="A1:G1"/>
    <mergeCell ref="A2:G2"/>
    <mergeCell ref="A4:G4"/>
    <mergeCell ref="A5:G5"/>
    <mergeCell ref="A86:F86"/>
    <mergeCell ref="A87:F87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8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5D6C-AB99-4788-8797-D359118B7CFD}">
  <sheetPr>
    <pageSetUpPr fitToPage="1"/>
  </sheetPr>
  <dimension ref="A2:G13"/>
  <sheetViews>
    <sheetView view="pageBreakPreview" zoomScaleNormal="100" zoomScaleSheetLayoutView="100" workbookViewId="0">
      <selection activeCell="E10" sqref="E10"/>
    </sheetView>
  </sheetViews>
  <sheetFormatPr baseColWidth="10" defaultRowHeight="15" x14ac:dyDescent="0.25"/>
  <cols>
    <col min="1" max="7" width="13.42578125" customWidth="1"/>
  </cols>
  <sheetData>
    <row r="2" spans="1:7" s="1" customFormat="1" ht="144" customHeight="1" x14ac:dyDescent="0.25">
      <c r="A2" s="52" t="s">
        <v>0</v>
      </c>
      <c r="B2" s="52"/>
      <c r="C2" s="52"/>
      <c r="D2" s="52"/>
      <c r="E2" s="52"/>
      <c r="F2" s="52"/>
      <c r="G2" s="52"/>
    </row>
    <row r="3" spans="1:7" s="2" customFormat="1" ht="20.100000000000001" customHeight="1" x14ac:dyDescent="0.25">
      <c r="A3" s="53" t="s">
        <v>69</v>
      </c>
      <c r="B3" s="53"/>
      <c r="C3" s="53"/>
      <c r="D3" s="53"/>
      <c r="E3" s="53"/>
      <c r="F3" s="53"/>
      <c r="G3" s="53"/>
    </row>
    <row r="4" spans="1:7" s="2" customFormat="1" x14ac:dyDescent="0.25">
      <c r="A4" s="16"/>
      <c r="B4" s="16"/>
      <c r="C4" s="16"/>
      <c r="D4" s="16"/>
      <c r="E4" s="16"/>
      <c r="F4" s="16"/>
      <c r="G4" s="16"/>
    </row>
    <row r="5" spans="1:7" s="3" customFormat="1" x14ac:dyDescent="0.25">
      <c r="A5" s="57" t="s">
        <v>66</v>
      </c>
      <c r="B5" s="58"/>
      <c r="C5" s="58"/>
      <c r="D5" s="58"/>
      <c r="E5" s="58"/>
      <c r="F5" s="58"/>
      <c r="G5" s="59"/>
    </row>
    <row r="6" spans="1:7" s="3" customFormat="1" x14ac:dyDescent="0.25">
      <c r="A6" s="62" t="s">
        <v>77</v>
      </c>
      <c r="B6" s="63"/>
      <c r="C6" s="63"/>
      <c r="D6" s="63"/>
      <c r="E6" s="63"/>
      <c r="F6" s="63"/>
      <c r="G6" s="64"/>
    </row>
    <row r="7" spans="1:7" x14ac:dyDescent="0.25">
      <c r="A7" s="17"/>
    </row>
    <row r="8" spans="1:7" x14ac:dyDescent="0.25">
      <c r="A8" s="18" t="s">
        <v>81</v>
      </c>
    </row>
    <row r="9" spans="1:7" x14ac:dyDescent="0.25">
      <c r="A9" s="18" t="s">
        <v>71</v>
      </c>
    </row>
    <row r="10" spans="1:7" x14ac:dyDescent="0.25">
      <c r="A10" s="18" t="s">
        <v>80</v>
      </c>
    </row>
    <row r="11" spans="1:7" x14ac:dyDescent="0.25">
      <c r="A11" s="18" t="s">
        <v>88</v>
      </c>
    </row>
    <row r="12" spans="1:7" x14ac:dyDescent="0.25">
      <c r="A12" s="18" t="s">
        <v>78</v>
      </c>
    </row>
    <row r="13" spans="1:7" x14ac:dyDescent="0.25">
      <c r="A13" s="18" t="s">
        <v>79</v>
      </c>
    </row>
  </sheetData>
  <sheetProtection algorithmName="SHA-512" hashValue="jHe4vNBTN729/jqxhmVpLkGJBHNLPWBbIBDW3nx5yJrY1jvSnxiFkn4qTWQZ6Ab27jg3LaUKpfAupJ42JOvUUg==" saltValue="zKG+vZMgRxN9QAerhDMCaQ==" spinCount="100000" sheet="1" objects="1" scenarios="1"/>
  <mergeCells count="4">
    <mergeCell ref="A2:G2"/>
    <mergeCell ref="A3:G3"/>
    <mergeCell ref="A6:G6"/>
    <mergeCell ref="A5:G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5" orientation="portrait" r:id="rId1"/>
  <headerFooter>
    <oddFooter>&amp;L&amp;"-,Gras"&amp;10
JUILLET 2025&amp;R&amp;"-,Gras"&amp;10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LOT 04</vt:lpstr>
      <vt:lpstr>Liste fiches techniques</vt:lpstr>
      <vt:lpstr>'DPGF LOT 04'!Impression_des_titres</vt:lpstr>
      <vt:lpstr>'DPGF LOT 04'!Zone_d_impression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2025-07-18T09:33:52Z</cp:lastPrinted>
  <dcterms:created xsi:type="dcterms:W3CDTF">2025-04-10T17:15:58Z</dcterms:created>
  <dcterms:modified xsi:type="dcterms:W3CDTF">2025-07-18T09:34:01Z</dcterms:modified>
</cp:coreProperties>
</file>